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31" windowWidth="19320" windowHeight="1323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<sst xmlns="http://schemas.openxmlformats.org/spreadsheetml/2006/main" count="56" uniqueCount="56">
  <si>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</si>
  <si>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</si>
  <si>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</si>
  <si>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</si>
  <si>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</si>
  <si>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</si>
  <si>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</si>
  <si>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</si>
  <si>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</si>
  <si>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</si>
  <si>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</si>
  <si>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</si>
  <si>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</si>
  <si>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</si>
  <si>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</si>
  <si>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</si>
  <si>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</si>
  <si>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</si>
  <si>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</si>
  <si>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</si>
  <si>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</si>
  <si>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</si>
  <si>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</si>
  <si>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</si>
  <si>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</si>
  <si>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</si>
  <si>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</si>
  <si>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</si>
  <si>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</si>
  <si>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</si>
  <si>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</si>
  <si>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</si>
  <si>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</si>
  <si>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</si>
  <si>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</si>
  <si>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</si>
  <si>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</si>
  <si>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</si>
  <si>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</si>
  <si>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</si>
  <si>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</si>
  <si>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</si>
  <si>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</si>
  <si>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</si>
  <si>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</si>
  <si>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2014 г.</t>
  </si>
  <si>
    <t>План 2015 г.</t>
  </si>
  <si>
    <t>к плану 2015 г.</t>
  </si>
  <si>
    <t>Сведения об исполнении доходной части бюджета Черновского сельского поселения на 2015 год.</t>
  </si>
  <si>
    <t>на 01.05.2015 г.</t>
  </si>
  <si>
    <t>Факт 4 мес.   2014 г.</t>
  </si>
  <si>
    <t>План 1полуг.    2015 г.</t>
  </si>
  <si>
    <t>Факт 4 мес.   2015 г.</t>
  </si>
  <si>
    <t>к плану       1полуг.    2015 г.</t>
  </si>
  <si>
    <t>к факту      4 мес.    2014 г.</t>
  </si>
  <si>
    <t>1110503(7)5000000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</si>
</sst>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36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4" fontId="7" fillId="24" borderId="13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24" borderId="10" xfId="0" applyNumberFormat="1" applyFont="1" applyFill="1" applyBorder="1" applyAlignment="1">
      <alignment horizontal="right" vertical="center" wrapText="1"/>
    </xf>
    <xf numFmtId="4" fontId="7" fillId="24" borderId="14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24" borderId="1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24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24" borderId="25" xfId="0" applyNumberFormat="1" applyFont="1" applyFill="1" applyBorder="1" applyAlignment="1">
      <alignment horizontal="right" vertical="center" wrapText="1"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24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24" borderId="25" xfId="0" applyNumberFormat="1" applyFont="1" applyFill="1" applyBorder="1" applyAlignment="1">
      <alignment horizontal="right" vertical="center" wrapText="1"/>
    </xf>
    <xf numFmtId="4" fontId="13" fillId="24" borderId="0" xfId="0" applyNumberFormat="1" applyFont="1" applyFill="1" applyBorder="1" applyAlignment="1">
      <alignment horizontal="right" vertical="center" wrapText="1"/>
    </xf>
    <xf numFmtId="4" fontId="12" fillId="24" borderId="0" xfId="0" applyNumberFormat="1" applyFont="1" applyFill="1" applyBorder="1" applyAlignment="1">
      <alignment horizontal="right" vertical="center" wrapText="1"/>
    </xf>
    <xf numFmtId="4" fontId="2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4" fontId="7" fillId="24" borderId="27" xfId="0" applyNumberFormat="1" applyFont="1" applyFill="1" applyBorder="1" applyAlignment="1">
      <alignment horizontal="right" vertical="center" wrapText="1"/>
    </xf>
    <xf numFmtId="4" fontId="7" fillId="24" borderId="28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1" fillId="24" borderId="31" xfId="0" applyNumberFormat="1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K1" sqref="K1:L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0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7.75390625" style="0" customWidth="1"/>
  </cols>
  <sheetData>
    <row r="1" spans="1:8" s="21" customFormat="1" ht="18">
      <c r="A1" s="17" t="s">
        <v>48</v>
      </c>
      <c r="B1" s="19"/>
      <c r="C1" s="18"/>
      <c r="D1" s="67"/>
      <c r="E1" s="18"/>
      <c r="F1" s="18"/>
      <c r="G1" s="18"/>
      <c r="H1" s="20"/>
    </row>
    <row r="2" spans="1:8" ht="15.75">
      <c r="A2" s="10"/>
      <c r="B2" s="12"/>
      <c r="C2" s="11"/>
      <c r="D2" s="68"/>
      <c r="E2" s="11"/>
      <c r="F2" s="11"/>
      <c r="G2" s="11"/>
      <c r="H2" s="13"/>
    </row>
    <row r="3" spans="1:8" ht="15.75">
      <c r="A3" s="22" t="s">
        <v>49</v>
      </c>
      <c r="B3" s="1"/>
      <c r="C3" s="2"/>
      <c r="D3" s="69"/>
      <c r="E3" s="2"/>
      <c r="F3" s="2"/>
      <c r="G3" s="2"/>
      <c r="H3" s="3"/>
    </row>
    <row r="4" spans="1:9" ht="13.5" thickBot="1">
      <c r="A4" s="8"/>
      <c r="B4" s="9"/>
      <c r="E4" s="5"/>
      <c r="F4" s="5"/>
      <c r="G4" s="5"/>
      <c r="H4" s="36" t="s">
        <v>24</v>
      </c>
      <c r="I4" s="35" t="s">
        <v>25</v>
      </c>
    </row>
    <row r="5" spans="1:10" ht="30.75" customHeight="1">
      <c r="A5" s="78" t="s">
        <v>0</v>
      </c>
      <c r="B5" s="80" t="s">
        <v>1</v>
      </c>
      <c r="C5" s="80" t="s">
        <v>45</v>
      </c>
      <c r="D5" s="83" t="s">
        <v>50</v>
      </c>
      <c r="E5" s="83" t="s">
        <v>46</v>
      </c>
      <c r="F5" s="83" t="s">
        <v>51</v>
      </c>
      <c r="G5" s="83" t="s">
        <v>52</v>
      </c>
      <c r="H5" s="75" t="s">
        <v>19</v>
      </c>
      <c r="I5" s="76"/>
      <c r="J5" s="77"/>
    </row>
    <row r="6" spans="1:10" ht="33" thickBot="1">
      <c r="A6" s="79"/>
      <c r="B6" s="81"/>
      <c r="C6" s="82"/>
      <c r="D6" s="85"/>
      <c r="E6" s="84"/>
      <c r="F6" s="84"/>
      <c r="G6" s="84"/>
      <c r="H6" s="14" t="s">
        <v>47</v>
      </c>
      <c r="I6" s="14" t="s">
        <v>53</v>
      </c>
      <c r="J6" s="28" t="s">
        <v>54</v>
      </c>
    </row>
    <row r="7" spans="1:10" ht="17.25" customHeight="1">
      <c r="A7" s="27" t="s">
        <v>4</v>
      </c>
      <c r="B7" s="4" t="s">
        <v>12</v>
      </c>
      <c r="C7" s="47">
        <v>458478.29</v>
      </c>
      <c r="D7" s="73">
        <v>29956.2</v>
      </c>
      <c r="E7" s="48">
        <v>97100</v>
      </c>
      <c r="F7" s="48">
        <v>54100</v>
      </c>
      <c r="G7" s="49">
        <v>27633</v>
      </c>
      <c r="H7" s="16">
        <f>G7/E7*100</f>
        <v>28.45829042224511</v>
      </c>
      <c r="I7" s="16">
        <f>G7/F7*100</f>
        <v>51.07763401109058</v>
      </c>
      <c r="J7" s="32">
        <f>G7/D7*100</f>
        <v>92.24467722875399</v>
      </c>
    </row>
    <row r="8" spans="1:10" ht="15" customHeight="1">
      <c r="A8" s="23" t="s">
        <v>43</v>
      </c>
      <c r="B8" s="6" t="s">
        <v>44</v>
      </c>
      <c r="C8" s="50">
        <f>722732.55+15.61</f>
        <v>722748.16</v>
      </c>
      <c r="D8" s="74">
        <v>245664.31</v>
      </c>
      <c r="E8" s="51">
        <v>612300</v>
      </c>
      <c r="F8" s="51">
        <v>306100</v>
      </c>
      <c r="G8" s="51">
        <v>175737.07</v>
      </c>
      <c r="H8" s="29">
        <f aca="true" t="shared" si="0" ref="H8:H28">G8/E8*100</f>
        <v>28.70113833088356</v>
      </c>
      <c r="I8" s="29">
        <f aca="true" t="shared" si="1" ref="I8:I28">G8/F8*100</f>
        <v>57.411653054557334</v>
      </c>
      <c r="J8" s="34">
        <f aca="true" t="shared" si="2" ref="J8:J28">G8/D8*100</f>
        <v>71.53545014332771</v>
      </c>
    </row>
    <row r="9" spans="1:10" ht="16.5" customHeight="1">
      <c r="A9" s="23" t="s">
        <v>2</v>
      </c>
      <c r="B9" s="6" t="s">
        <v>13</v>
      </c>
      <c r="C9" s="50">
        <v>12744.13</v>
      </c>
      <c r="D9" s="74">
        <v>1346.75</v>
      </c>
      <c r="E9" s="51">
        <v>16700</v>
      </c>
      <c r="F9" s="51">
        <v>6500</v>
      </c>
      <c r="G9" s="51">
        <v>6707.55</v>
      </c>
      <c r="H9" s="29">
        <f t="shared" si="0"/>
        <v>40.16497005988024</v>
      </c>
      <c r="I9" s="29">
        <f t="shared" si="1"/>
        <v>103.19307692307693</v>
      </c>
      <c r="J9" s="44">
        <f t="shared" si="2"/>
        <v>498.0545758307035</v>
      </c>
    </row>
    <row r="10" spans="1:10" ht="15.75" customHeight="1">
      <c r="A10" s="23" t="s">
        <v>29</v>
      </c>
      <c r="B10" s="6" t="s">
        <v>30</v>
      </c>
      <c r="C10" s="50">
        <v>178015.11</v>
      </c>
      <c r="D10" s="74">
        <v>2976.36</v>
      </c>
      <c r="E10" s="51">
        <v>193500</v>
      </c>
      <c r="F10" s="51">
        <v>59200</v>
      </c>
      <c r="G10" s="51">
        <v>30087.1</v>
      </c>
      <c r="H10" s="29">
        <f t="shared" si="0"/>
        <v>15.548888888888888</v>
      </c>
      <c r="I10" s="29">
        <f t="shared" si="1"/>
        <v>50.822804054054046</v>
      </c>
      <c r="J10" s="34">
        <f t="shared" si="2"/>
        <v>1010.8689809028476</v>
      </c>
    </row>
    <row r="11" spans="1:10" ht="15" customHeight="1">
      <c r="A11" s="23" t="s">
        <v>3</v>
      </c>
      <c r="B11" s="6" t="s">
        <v>18</v>
      </c>
      <c r="C11" s="50">
        <v>372147.42</v>
      </c>
      <c r="D11" s="74">
        <v>84262.42</v>
      </c>
      <c r="E11" s="51">
        <v>753700</v>
      </c>
      <c r="F11" s="51">
        <v>340800</v>
      </c>
      <c r="G11" s="51">
        <v>142902.2</v>
      </c>
      <c r="H11" s="29">
        <f t="shared" si="0"/>
        <v>18.960090221573573</v>
      </c>
      <c r="I11" s="29">
        <f t="shared" si="1"/>
        <v>41.93139671361503</v>
      </c>
      <c r="J11" s="34">
        <f t="shared" si="2"/>
        <v>169.5918536400925</v>
      </c>
    </row>
    <row r="12" spans="1:10" ht="15.75" customHeight="1">
      <c r="A12" s="23" t="s">
        <v>20</v>
      </c>
      <c r="B12" s="6" t="s">
        <v>21</v>
      </c>
      <c r="C12" s="50">
        <v>1000</v>
      </c>
      <c r="D12" s="74">
        <v>600</v>
      </c>
      <c r="E12" s="51">
        <v>2900</v>
      </c>
      <c r="F12" s="51">
        <v>1500</v>
      </c>
      <c r="G12" s="51">
        <v>600</v>
      </c>
      <c r="H12" s="29">
        <f t="shared" si="0"/>
        <v>20.689655172413794</v>
      </c>
      <c r="I12" s="29">
        <f t="shared" si="1"/>
        <v>40</v>
      </c>
      <c r="J12" s="34">
        <f t="shared" si="2"/>
        <v>100</v>
      </c>
    </row>
    <row r="13" spans="1:10" ht="13.5">
      <c r="A13" s="23" t="s">
        <v>7</v>
      </c>
      <c r="B13" s="6" t="s">
        <v>8</v>
      </c>
      <c r="C13" s="50">
        <v>271877.49</v>
      </c>
      <c r="D13" s="74">
        <v>71723.03</v>
      </c>
      <c r="E13" s="51">
        <v>0</v>
      </c>
      <c r="F13" s="51">
        <v>0</v>
      </c>
      <c r="G13" s="51">
        <v>0</v>
      </c>
      <c r="H13" s="71" t="e">
        <f t="shared" si="0"/>
        <v>#DIV/0!</v>
      </c>
      <c r="I13" s="71" t="e">
        <f t="shared" si="1"/>
        <v>#DIV/0!</v>
      </c>
      <c r="J13" s="34">
        <f t="shared" si="2"/>
        <v>0</v>
      </c>
    </row>
    <row r="14" spans="1:10" ht="18.75" customHeight="1">
      <c r="A14" s="23" t="s">
        <v>31</v>
      </c>
      <c r="B14" s="6" t="s">
        <v>55</v>
      </c>
      <c r="C14" s="50">
        <v>65702.28</v>
      </c>
      <c r="D14" s="74">
        <v>16920.5</v>
      </c>
      <c r="E14" s="51">
        <v>62800</v>
      </c>
      <c r="F14" s="51">
        <v>31400</v>
      </c>
      <c r="G14" s="51">
        <v>24072</v>
      </c>
      <c r="H14" s="29">
        <f t="shared" si="0"/>
        <v>38.3312101910828</v>
      </c>
      <c r="I14" s="29">
        <f t="shared" si="1"/>
        <v>76.6624203821656</v>
      </c>
      <c r="J14" s="34">
        <f t="shared" si="2"/>
        <v>142.2652994887858</v>
      </c>
    </row>
    <row r="15" spans="1:10" ht="15.75" customHeight="1" hidden="1">
      <c r="A15" s="39" t="s">
        <v>36</v>
      </c>
      <c r="B15" s="6" t="s">
        <v>37</v>
      </c>
      <c r="C15" s="50">
        <v>0</v>
      </c>
      <c r="D15" s="74">
        <v>0</v>
      </c>
      <c r="E15" s="51">
        <v>0</v>
      </c>
      <c r="F15" s="51">
        <v>0</v>
      </c>
      <c r="G15" s="51">
        <v>0</v>
      </c>
      <c r="H15" s="29" t="e">
        <f t="shared" si="0"/>
        <v>#DIV/0!</v>
      </c>
      <c r="I15" s="29" t="e">
        <f t="shared" si="1"/>
        <v>#DIV/0!</v>
      </c>
      <c r="J15" s="34" t="e">
        <f t="shared" si="2"/>
        <v>#DIV/0!</v>
      </c>
    </row>
    <row r="16" spans="1:10" ht="14.25" customHeight="1">
      <c r="A16" s="23" t="s">
        <v>35</v>
      </c>
      <c r="B16" s="6" t="s">
        <v>34</v>
      </c>
      <c r="C16" s="50">
        <v>9838.26</v>
      </c>
      <c r="D16" s="74">
        <v>5155.34</v>
      </c>
      <c r="E16" s="51">
        <v>32000</v>
      </c>
      <c r="F16" s="51">
        <v>16000</v>
      </c>
      <c r="G16" s="51">
        <v>6390.24</v>
      </c>
      <c r="H16" s="29">
        <f t="shared" si="0"/>
        <v>19.9695</v>
      </c>
      <c r="I16" s="29">
        <f t="shared" si="1"/>
        <v>39.939</v>
      </c>
      <c r="J16" s="34">
        <f t="shared" si="2"/>
        <v>123.95380324091137</v>
      </c>
    </row>
    <row r="17" spans="1:10" ht="14.25" customHeight="1">
      <c r="A17" s="38" t="s">
        <v>32</v>
      </c>
      <c r="B17" s="6" t="s">
        <v>33</v>
      </c>
      <c r="C17" s="52">
        <v>0</v>
      </c>
      <c r="D17" s="53">
        <v>0</v>
      </c>
      <c r="E17" s="53">
        <v>972320.99</v>
      </c>
      <c r="F17" s="53">
        <v>972320.99</v>
      </c>
      <c r="G17" s="53">
        <v>0</v>
      </c>
      <c r="H17" s="29">
        <f t="shared" si="0"/>
        <v>0</v>
      </c>
      <c r="I17" s="29">
        <f t="shared" si="1"/>
        <v>0</v>
      </c>
      <c r="J17" s="72" t="e">
        <f t="shared" si="2"/>
        <v>#DIV/0!</v>
      </c>
    </row>
    <row r="18" spans="1:10" ht="14.25" customHeight="1">
      <c r="A18" s="24" t="s">
        <v>22</v>
      </c>
      <c r="B18" s="7" t="s">
        <v>23</v>
      </c>
      <c r="C18" s="52">
        <v>10600.86</v>
      </c>
      <c r="D18" s="53">
        <v>6537.6</v>
      </c>
      <c r="E18" s="53">
        <v>0</v>
      </c>
      <c r="F18" s="53">
        <v>0</v>
      </c>
      <c r="G18" s="53">
        <v>0</v>
      </c>
      <c r="H18" s="71" t="e">
        <f>G18/E18*100</f>
        <v>#DIV/0!</v>
      </c>
      <c r="I18" s="71" t="e">
        <f>G18/F18*100</f>
        <v>#DIV/0!</v>
      </c>
      <c r="J18" s="34">
        <f>G18/D18*100</f>
        <v>0</v>
      </c>
    </row>
    <row r="19" spans="1:10" ht="14.25" customHeight="1">
      <c r="A19" s="38" t="s">
        <v>38</v>
      </c>
      <c r="B19" s="7" t="s">
        <v>39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30" t="e">
        <f t="shared" si="0"/>
        <v>#DIV/0!</v>
      </c>
      <c r="I19" s="30" t="e">
        <f t="shared" si="1"/>
        <v>#DIV/0!</v>
      </c>
      <c r="J19" s="33" t="e">
        <f t="shared" si="2"/>
        <v>#DIV/0!</v>
      </c>
    </row>
    <row r="20" spans="1:10" ht="14.25" customHeight="1" thickBot="1">
      <c r="A20" s="25" t="s">
        <v>11</v>
      </c>
      <c r="B20" s="15" t="s">
        <v>14</v>
      </c>
      <c r="C20" s="40">
        <v>0</v>
      </c>
      <c r="D20" s="45">
        <v>0</v>
      </c>
      <c r="E20" s="45">
        <v>0</v>
      </c>
      <c r="F20" s="45">
        <v>0</v>
      </c>
      <c r="G20" s="45">
        <v>0</v>
      </c>
      <c r="H20" s="30" t="e">
        <f t="shared" si="0"/>
        <v>#DIV/0!</v>
      </c>
      <c r="I20" s="30" t="e">
        <f t="shared" si="1"/>
        <v>#DIV/0!</v>
      </c>
      <c r="J20" s="33" t="e">
        <f t="shared" si="2"/>
        <v>#DIV/0!</v>
      </c>
    </row>
    <row r="21" spans="1:10" ht="18" customHeight="1" thickBot="1">
      <c r="A21" s="54" t="s">
        <v>40</v>
      </c>
      <c r="B21" s="55"/>
      <c r="C21" s="56">
        <f>SUM(C7:C20)</f>
        <v>2103152</v>
      </c>
      <c r="D21" s="57">
        <f>SUM(D7:D20)</f>
        <v>465142.50999999995</v>
      </c>
      <c r="E21" s="57">
        <f>SUM(E7:E20)</f>
        <v>2743320.99</v>
      </c>
      <c r="F21" s="57">
        <f>SUM(F7:F20)</f>
        <v>1787920.99</v>
      </c>
      <c r="G21" s="57">
        <f>SUM(G7:G20)</f>
        <v>414129.16000000003</v>
      </c>
      <c r="H21" s="58">
        <f t="shared" si="0"/>
        <v>15.095906075504493</v>
      </c>
      <c r="I21" s="58">
        <f t="shared" si="1"/>
        <v>23.16260966319323</v>
      </c>
      <c r="J21" s="59">
        <f t="shared" si="2"/>
        <v>89.03274826461252</v>
      </c>
    </row>
    <row r="22" spans="1:10" ht="13.5">
      <c r="A22" s="26" t="s">
        <v>15</v>
      </c>
      <c r="B22" s="4" t="s">
        <v>16</v>
      </c>
      <c r="C22" s="60">
        <v>3756300</v>
      </c>
      <c r="D22" s="48">
        <v>1887520</v>
      </c>
      <c r="E22" s="48">
        <v>4266100</v>
      </c>
      <c r="F22" s="48">
        <v>2198370</v>
      </c>
      <c r="G22" s="48">
        <v>2198370</v>
      </c>
      <c r="H22" s="31">
        <f t="shared" si="0"/>
        <v>51.531140854644754</v>
      </c>
      <c r="I22" s="31">
        <f t="shared" si="1"/>
        <v>100</v>
      </c>
      <c r="J22" s="37">
        <f t="shared" si="2"/>
        <v>116.46869966940747</v>
      </c>
    </row>
    <row r="23" spans="1:10" ht="16.5" customHeight="1">
      <c r="A23" s="24" t="s">
        <v>17</v>
      </c>
      <c r="B23" s="6" t="s">
        <v>10</v>
      </c>
      <c r="C23" s="52">
        <v>5854315</v>
      </c>
      <c r="D23" s="53">
        <v>0</v>
      </c>
      <c r="E23" s="53">
        <v>1179430</v>
      </c>
      <c r="F23" s="53">
        <v>1179430</v>
      </c>
      <c r="G23" s="53">
        <v>1179430</v>
      </c>
      <c r="H23" s="29">
        <f t="shared" si="0"/>
        <v>100</v>
      </c>
      <c r="I23" s="29">
        <f t="shared" si="1"/>
        <v>100</v>
      </c>
      <c r="J23" s="33" t="e">
        <f t="shared" si="2"/>
        <v>#DIV/0!</v>
      </c>
    </row>
    <row r="24" spans="1:10" ht="16.5" customHeight="1">
      <c r="A24" s="23" t="s">
        <v>9</v>
      </c>
      <c r="B24" s="6" t="s">
        <v>26</v>
      </c>
      <c r="C24" s="50">
        <v>99910</v>
      </c>
      <c r="D24" s="51">
        <v>99798</v>
      </c>
      <c r="E24" s="51">
        <v>102454</v>
      </c>
      <c r="F24" s="51">
        <v>57260</v>
      </c>
      <c r="G24" s="51">
        <v>57260</v>
      </c>
      <c r="H24" s="29">
        <f t="shared" si="0"/>
        <v>55.88849630077889</v>
      </c>
      <c r="I24" s="29">
        <f t="shared" si="1"/>
        <v>100</v>
      </c>
      <c r="J24" s="34">
        <f t="shared" si="2"/>
        <v>57.375899316619574</v>
      </c>
    </row>
    <row r="25" spans="1:10" ht="16.5" customHeight="1">
      <c r="A25" s="24" t="s">
        <v>27</v>
      </c>
      <c r="B25" s="7" t="s">
        <v>28</v>
      </c>
      <c r="C25" s="52">
        <v>1303023.11</v>
      </c>
      <c r="D25" s="53">
        <v>0</v>
      </c>
      <c r="E25" s="53">
        <v>1308200</v>
      </c>
      <c r="F25" s="53">
        <v>1117700</v>
      </c>
      <c r="G25" s="53">
        <v>55105.92</v>
      </c>
      <c r="H25" s="29">
        <f t="shared" si="0"/>
        <v>4.212346735973092</v>
      </c>
      <c r="I25" s="46">
        <f t="shared" si="1"/>
        <v>4.930296143866869</v>
      </c>
      <c r="J25" s="43" t="e">
        <f t="shared" si="2"/>
        <v>#DIV/0!</v>
      </c>
    </row>
    <row r="26" spans="1:10" ht="16.5" customHeight="1" thickBot="1">
      <c r="A26" s="25" t="s">
        <v>41</v>
      </c>
      <c r="B26" s="15" t="s">
        <v>42</v>
      </c>
      <c r="C26" s="40">
        <v>-6549.65</v>
      </c>
      <c r="D26" s="45">
        <v>-6549.65</v>
      </c>
      <c r="E26" s="45">
        <v>0</v>
      </c>
      <c r="F26" s="45">
        <v>0</v>
      </c>
      <c r="G26" s="45">
        <v>0</v>
      </c>
      <c r="H26" s="41"/>
      <c r="I26" s="41"/>
      <c r="J26" s="42"/>
    </row>
    <row r="27" spans="1:10" ht="16.5" customHeight="1" thickBot="1">
      <c r="A27" s="54" t="s">
        <v>5</v>
      </c>
      <c r="B27" s="61"/>
      <c r="C27" s="62">
        <f>C25+C24+C23+C22+C26</f>
        <v>11006998.459999999</v>
      </c>
      <c r="D27" s="63">
        <f>D25+D24+D23+D22+D26</f>
        <v>1980768.35</v>
      </c>
      <c r="E27" s="63">
        <f>E25+E24+E23+E22+E26</f>
        <v>6856184</v>
      </c>
      <c r="F27" s="63">
        <f>F25+F24+F23+F22+F26</f>
        <v>4552760</v>
      </c>
      <c r="G27" s="63">
        <f>G25+G24+G23+G22+G26</f>
        <v>3490165.92</v>
      </c>
      <c r="H27" s="58">
        <f t="shared" si="0"/>
        <v>50.90537126774895</v>
      </c>
      <c r="I27" s="58">
        <f t="shared" si="1"/>
        <v>76.66044157829536</v>
      </c>
      <c r="J27" s="59">
        <f t="shared" si="2"/>
        <v>176.2026296512664</v>
      </c>
    </row>
    <row r="28" spans="1:10" ht="15.75" customHeight="1" thickBot="1">
      <c r="A28" s="54" t="s">
        <v>6</v>
      </c>
      <c r="B28" s="64"/>
      <c r="C28" s="65">
        <f>C27+C21</f>
        <v>13110150.459999999</v>
      </c>
      <c r="D28" s="66">
        <f>D27+D21</f>
        <v>2445910.86</v>
      </c>
      <c r="E28" s="66">
        <f>E27+E21</f>
        <v>9599504.99</v>
      </c>
      <c r="F28" s="66">
        <f>F27+F21</f>
        <v>6340680.99</v>
      </c>
      <c r="G28" s="66">
        <f>G27+G21</f>
        <v>3904295.08</v>
      </c>
      <c r="H28" s="58">
        <f t="shared" si="0"/>
        <v>40.67183760065945</v>
      </c>
      <c r="I28" s="58">
        <f t="shared" si="1"/>
        <v>61.575327416054094</v>
      </c>
      <c r="J28" s="59">
        <f t="shared" si="2"/>
        <v>159.6254035194071</v>
      </c>
    </row>
  </sheetData>
  <sheetProtection/>
  <mergeCells count="8">
    <mergeCell ref="G5:G6"/>
    <mergeCell ref="H5:J5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2015-05-07T12:46:23Z</cp:lastPrinted>
  <dcterms:created xsi:type="dcterms:W3CDTF">2006-03-15T12:48:07Z</dcterms:created>
  <dcterms:modified xsi:type="dcterms:W3CDTF">2015-05-19T09:05:33Z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